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730" activeTab="0"/>
  </bookViews>
  <sheets>
    <sheet name="PARASECT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<sst xmlns="http://schemas.openxmlformats.org/spreadsheetml/2006/main" count="18" uniqueCount="18">
  <si>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Resolution</t>
  </si>
  <si>
    <t>I=</t>
  </si>
  <si>
    <t>Radius</t>
  </si>
  <si>
    <t>R=</t>
  </si>
  <si>
    <t>No. of Sections</t>
  </si>
  <si>
    <t>N=</t>
  </si>
  <si>
    <t>Focus</t>
  </si>
  <si>
    <t>f=</t>
  </si>
  <si>
    <t>a=</t>
  </si>
  <si>
    <t>Base of Triangle</t>
  </si>
  <si>
    <t>B=</t>
  </si>
  <si>
    <t xml:space="preserve">Row </t>
  </si>
  <si>
    <t>X</t>
  </si>
  <si>
    <t>Y</t>
  </si>
  <si>
    <t xml:space="preserve"> Y1</t>
  </si>
  <si>
    <t>Z</t>
  </si>
  <si>
    <t>Vd</t>
  </si>
  <si>
    <t>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</si>
</sst>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MS Sans Serif"/>
      <family val="0"/>
    </font>
    <font>
      <sz val="14"/>
      <name val="MS Sans Serif"/>
      <family val="0"/>
    </font>
    <font>
      <b/>
      <sz val="12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Parabola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275"/>
          <c:w val="0.9305"/>
          <c:h val="0.76725"/>
        </c:manualLayout>
      </c:layout>
      <c:scatterChart>
        <c:scatterStyle val="line"/>
        <c:varyColors val="0"/>
        <c:ser>
          <c:idx val="0"/>
          <c:order val="0"/>
          <c:tx>
            <c:strRef>
              <c:f>PARASECT3!$C$15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PARASECT3!$B$16:$B$24</c:f>
              <c:numCache>
                <c:ptCount val="9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</c:numCache>
            </c:numRef>
          </c:xVal>
          <c:yVal>
            <c:numRef>
              <c:f>PARASECT3!$C$16:$C$24</c:f>
              <c:numCache>
                <c:ptCount val="9"/>
                <c:pt idx="0">
                  <c:v>0.1875</c:v>
                </c:pt>
                <c:pt idx="1">
                  <c:v>0.75</c:v>
                </c:pt>
                <c:pt idx="2">
                  <c:v>1.6875</c:v>
                </c:pt>
                <c:pt idx="3">
                  <c:v>3</c:v>
                </c:pt>
                <c:pt idx="4">
                  <c:v>4.6875</c:v>
                </c:pt>
                <c:pt idx="5">
                  <c:v>6.75</c:v>
                </c:pt>
                <c:pt idx="6">
                  <c:v>9.1875</c:v>
                </c:pt>
                <c:pt idx="7">
                  <c:v>12</c:v>
                </c:pt>
                <c:pt idx="8">
                  <c:v>15.1875</c:v>
                </c:pt>
              </c:numCache>
            </c:numRef>
          </c:yVal>
          <c:smooth val="0"/>
        </c:ser>
        <c:axId val="23731300"/>
        <c:axId val="17119061"/>
      </c:scatterChart>
      <c:valAx>
        <c:axId val="2373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7119061"/>
        <c:crosses val="autoZero"/>
        <c:crossBetween val="midCat"/>
        <c:dispUnits/>
        <c:majorUnit val="2"/>
        <c:minorUnit val="0.5"/>
      </c:valAx>
      <c:valAx>
        <c:axId val="1711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3731300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57150</xdr:rowOff>
    </xdr:from>
    <xdr:to>
      <xdr:col>9</xdr:col>
      <xdr:colOff>123825</xdr:colOff>
      <xdr:row>6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1475" y="57150"/>
          <a:ext cx="52387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MS Sans Serif"/>
              <a:ea typeface="MS Sans Serif"/>
              <a:cs typeface="MS Sans Serif"/>
            </a:rPr>
            <a:t>Forming a Paraboloid with cardboard segments
</a:t>
          </a:r>
          <a:r>
            <a:rPr lang="en-US" cap="none" sz="1200" b="0" i="0" u="none" baseline="0">
              <a:latin typeface="MS Sans Serif"/>
              <a:ea typeface="MS Sans Serif"/>
              <a:cs typeface="MS Sans Serif"/>
            </a:rPr>
            <a:t>Scientific American- The Amateur Scientist</a:t>
          </a:r>
          <a:r>
            <a:rPr lang="en-US" cap="none" sz="14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0" i="0" u="none" baseline="0">
              <a:latin typeface="MS Sans Serif"/>
              <a:ea typeface="MS Sans Serif"/>
              <a:cs typeface="MS Sans Serif"/>
            </a:rPr>
            <a:t>December 1973 page 126</a:t>
          </a:r>
          <a:r>
            <a:rPr lang="en-US" cap="none" sz="14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0" i="0" u="none" baseline="0">
              <a:latin typeface="MS Sans Serif"/>
              <a:ea typeface="MS Sans Serif"/>
              <a:cs typeface="MS Sans Serif"/>
            </a:rPr>
            <a:t>(correction in Feb 1974 issue)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10</xdr:col>
      <xdr:colOff>38100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9525" y="4933950"/>
        <a:ext cx="61245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5"/>
  <sheetViews>
    <sheetView tabSelected="1" workbookViewId="0" topLeftCell="A1">
      <selection activeCell="E9" sqref="E9"/>
    </sheetView>
  </sheetViews>
  <sheetFormatPr defaultColWidth="9.140625" defaultRowHeight="12.75"/>
  <sheetData>
    <row r="7" ht="15.75">
      <c r="H7" s="1"/>
    </row>
    <row r="8" ht="15.75">
      <c r="H8" s="1"/>
    </row>
    <row r="9" spans="1:8" ht="15.75">
      <c r="A9" s="1"/>
      <c r="B9" s="1" t="s">
        <v>0</v>
      </c>
      <c r="C9" s="1"/>
      <c r="D9" s="2" t="s">
        <v>1</v>
      </c>
      <c r="E9" s="3">
        <v>3</v>
      </c>
      <c r="F9" s="1"/>
      <c r="G9" s="1"/>
      <c r="H9" s="1"/>
    </row>
    <row r="10" spans="1:8" ht="15.75">
      <c r="A10" s="1"/>
      <c r="B10" s="1" t="s">
        <v>2</v>
      </c>
      <c r="C10" s="1"/>
      <c r="D10" s="2" t="s">
        <v>3</v>
      </c>
      <c r="E10" s="3">
        <v>27</v>
      </c>
      <c r="F10" s="1"/>
      <c r="G10" s="1"/>
      <c r="H10" s="1"/>
    </row>
    <row r="11" spans="1:8" ht="15.75">
      <c r="A11" s="1"/>
      <c r="B11" s="1" t="s">
        <v>4</v>
      </c>
      <c r="C11" s="1"/>
      <c r="D11" s="2" t="s">
        <v>5</v>
      </c>
      <c r="E11" s="3">
        <v>12</v>
      </c>
      <c r="F11" s="1"/>
      <c r="G11" s="1"/>
      <c r="H11" s="1"/>
    </row>
    <row r="12" spans="1:8" ht="15.75">
      <c r="A12" s="1"/>
      <c r="B12" s="1" t="s">
        <v>6</v>
      </c>
      <c r="C12" s="1"/>
      <c r="D12" s="2" t="s">
        <v>7</v>
      </c>
      <c r="E12" s="3">
        <v>12</v>
      </c>
      <c r="F12" s="1"/>
      <c r="G12" s="1"/>
      <c r="H12" s="1"/>
    </row>
    <row r="13" spans="1:8" ht="15.75">
      <c r="A13" s="1"/>
      <c r="B13" s="1"/>
      <c r="C13" s="1"/>
      <c r="D13" s="2" t="s">
        <v>8</v>
      </c>
      <c r="E13" s="4">
        <f>1/(4*$E$12)</f>
        <v>0.020833333333333332</v>
      </c>
      <c r="F13" s="1"/>
      <c r="G13" s="1"/>
      <c r="H13" s="1"/>
    </row>
    <row r="14" spans="1:8" ht="15.75">
      <c r="A14" s="1"/>
      <c r="B14" s="1" t="s">
        <v>9</v>
      </c>
      <c r="C14" s="1"/>
      <c r="D14" s="2" t="s">
        <v>10</v>
      </c>
      <c r="E14" s="5">
        <f>2*$F$24*SIN(PI()/$E$11)</f>
        <v>17.374405907585093</v>
      </c>
      <c r="F14" s="1"/>
      <c r="G14" s="1"/>
      <c r="H14" s="1"/>
    </row>
    <row r="15" spans="1:8" ht="15.75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1"/>
    </row>
    <row r="16" spans="1:8" ht="15.75">
      <c r="A16" s="1">
        <v>1</v>
      </c>
      <c r="B16" s="1">
        <f aca="true" t="shared" si="0" ref="B16:B25">A16*$E$9</f>
        <v>3</v>
      </c>
      <c r="C16" s="5">
        <f aca="true" t="shared" si="1" ref="C16:C25">B16^2*($E$13)</f>
        <v>0.1875</v>
      </c>
      <c r="D16" s="5">
        <f aca="true" t="shared" si="2" ref="D16:D24">C17</f>
        <v>0.75</v>
      </c>
      <c r="E16" s="5">
        <f aca="true" t="shared" si="3" ref="E16:E24">($E$9^2+(D16-C16)^2)^0.5</f>
        <v>3.052278861768695</v>
      </c>
      <c r="F16" s="5">
        <f>E16</f>
        <v>3.052278861768695</v>
      </c>
      <c r="G16" s="5">
        <f aca="true" t="shared" si="4" ref="G16:G24">(F16-B16)*PI()/$E$11</f>
        <v>0.013686574005880683</v>
      </c>
      <c r="H16" s="1"/>
    </row>
    <row r="17" spans="1:8" ht="15.75">
      <c r="A17" s="1">
        <f aca="true" t="shared" si="5" ref="A17:A25">A16+1</f>
        <v>2</v>
      </c>
      <c r="B17" s="1">
        <f t="shared" si="0"/>
        <v>6</v>
      </c>
      <c r="C17" s="5">
        <f t="shared" si="1"/>
        <v>0.75</v>
      </c>
      <c r="D17" s="5">
        <f t="shared" si="2"/>
        <v>1.6875</v>
      </c>
      <c r="E17" s="5">
        <f t="shared" si="3"/>
        <v>3.1430727401700396</v>
      </c>
      <c r="F17" s="5">
        <f aca="true" t="shared" si="6" ref="F17:F24">E17+F16</f>
        <v>6.195351601938734</v>
      </c>
      <c r="G17" s="5">
        <f t="shared" si="4"/>
        <v>0.0511429297931437</v>
      </c>
      <c r="H17" s="1"/>
    </row>
    <row r="18" spans="1:8" ht="15.75">
      <c r="A18" s="1">
        <f t="shared" si="5"/>
        <v>3</v>
      </c>
      <c r="B18" s="1">
        <f t="shared" si="0"/>
        <v>9</v>
      </c>
      <c r="C18" s="5">
        <f t="shared" si="1"/>
        <v>1.6875</v>
      </c>
      <c r="D18" s="5">
        <f t="shared" si="2"/>
        <v>3</v>
      </c>
      <c r="E18" s="5">
        <f t="shared" si="3"/>
        <v>3.274546724357434</v>
      </c>
      <c r="F18" s="5">
        <f t="shared" si="6"/>
        <v>9.469898326296168</v>
      </c>
      <c r="G18" s="5">
        <f t="shared" si="4"/>
        <v>0.12301909415218164</v>
      </c>
      <c r="H18" s="1"/>
    </row>
    <row r="19" spans="1:8" ht="15.75">
      <c r="A19" s="1">
        <f t="shared" si="5"/>
        <v>4</v>
      </c>
      <c r="B19" s="1">
        <f t="shared" si="0"/>
        <v>12</v>
      </c>
      <c r="C19" s="5">
        <f t="shared" si="1"/>
        <v>3</v>
      </c>
      <c r="D19" s="5">
        <f t="shared" si="2"/>
        <v>4.6875</v>
      </c>
      <c r="E19" s="5">
        <f t="shared" si="3"/>
        <v>3.442042453253591</v>
      </c>
      <c r="F19" s="5">
        <f t="shared" si="6"/>
        <v>12.91194077954976</v>
      </c>
      <c r="G19" s="5">
        <f t="shared" si="4"/>
        <v>0.2387455377952061</v>
      </c>
      <c r="H19" s="1"/>
    </row>
    <row r="20" spans="1:8" ht="15.75">
      <c r="A20" s="1">
        <f t="shared" si="5"/>
        <v>5</v>
      </c>
      <c r="B20" s="1">
        <f t="shared" si="0"/>
        <v>15</v>
      </c>
      <c r="C20" s="5">
        <f t="shared" si="1"/>
        <v>4.6875</v>
      </c>
      <c r="D20" s="5">
        <f t="shared" si="2"/>
        <v>6.75</v>
      </c>
      <c r="E20" s="5">
        <f t="shared" si="3"/>
        <v>3.6405914698026747</v>
      </c>
      <c r="F20" s="5">
        <f t="shared" si="6"/>
        <v>16.552532249352435</v>
      </c>
      <c r="G20" s="5">
        <f t="shared" si="4"/>
        <v>0.40645199241890384</v>
      </c>
      <c r="H20" s="1"/>
    </row>
    <row r="21" spans="1:8" ht="15.75">
      <c r="A21" s="1">
        <f t="shared" si="5"/>
        <v>6</v>
      </c>
      <c r="B21" s="1">
        <f t="shared" si="0"/>
        <v>18</v>
      </c>
      <c r="C21" s="5">
        <f t="shared" si="1"/>
        <v>6.75</v>
      </c>
      <c r="D21" s="5">
        <f t="shared" si="2"/>
        <v>9.1875</v>
      </c>
      <c r="E21" s="5">
        <f t="shared" si="3"/>
        <v>3.8654115240165567</v>
      </c>
      <c r="F21" s="5">
        <f t="shared" si="6"/>
        <v>20.417943773368993</v>
      </c>
      <c r="G21" s="5">
        <f t="shared" si="4"/>
        <v>0.6330161996007676</v>
      </c>
      <c r="H21" s="1"/>
    </row>
    <row r="22" spans="1:8" ht="15.75">
      <c r="A22" s="1">
        <f t="shared" si="5"/>
        <v>7</v>
      </c>
      <c r="B22" s="1">
        <f t="shared" si="0"/>
        <v>21</v>
      </c>
      <c r="C22" s="5">
        <f t="shared" si="1"/>
        <v>9.1875</v>
      </c>
      <c r="D22" s="5">
        <f t="shared" si="2"/>
        <v>12</v>
      </c>
      <c r="E22" s="5">
        <f t="shared" si="3"/>
        <v>4.112196037398995</v>
      </c>
      <c r="F22" s="5">
        <f t="shared" si="6"/>
        <v>24.530139810767988</v>
      </c>
      <c r="G22" s="5">
        <f t="shared" si="4"/>
        <v>0.9241884413044644</v>
      </c>
      <c r="H22" s="1"/>
    </row>
    <row r="23" spans="1:8" ht="15.75">
      <c r="A23" s="1">
        <f t="shared" si="5"/>
        <v>8</v>
      </c>
      <c r="B23" s="1">
        <f t="shared" si="0"/>
        <v>24</v>
      </c>
      <c r="C23" s="5">
        <f t="shared" si="1"/>
        <v>12</v>
      </c>
      <c r="D23" s="5">
        <f t="shared" si="2"/>
        <v>15.1875</v>
      </c>
      <c r="E23" s="5">
        <f t="shared" si="3"/>
        <v>4.377231573723282</v>
      </c>
      <c r="F23" s="5">
        <f t="shared" si="6"/>
        <v>28.90737138449127</v>
      </c>
      <c r="G23" s="5">
        <f t="shared" si="4"/>
        <v>1.2847468241628788</v>
      </c>
      <c r="H23" s="1"/>
    </row>
    <row r="24" spans="1:7" ht="15.75">
      <c r="A24" s="1">
        <f t="shared" si="5"/>
        <v>9</v>
      </c>
      <c r="B24" s="1">
        <f t="shared" si="0"/>
        <v>27</v>
      </c>
      <c r="C24" s="5">
        <f t="shared" si="1"/>
        <v>15.1875</v>
      </c>
      <c r="D24" s="5">
        <f t="shared" si="2"/>
        <v>18.75</v>
      </c>
      <c r="E24" s="5">
        <f t="shared" si="3"/>
        <v>4.657403380640333</v>
      </c>
      <c r="F24" s="5">
        <f t="shared" si="6"/>
        <v>33.5647747651316</v>
      </c>
      <c r="G24" s="5">
        <f t="shared" si="4"/>
        <v>1.7186540145507585</v>
      </c>
    </row>
    <row r="25" spans="1:7" ht="15.75">
      <c r="A25" s="1">
        <f t="shared" si="5"/>
        <v>10</v>
      </c>
      <c r="B25" s="1">
        <f t="shared" si="0"/>
        <v>30</v>
      </c>
      <c r="C25" s="5">
        <f t="shared" si="1"/>
        <v>18.75</v>
      </c>
      <c r="D25" s="1"/>
      <c r="E25" s="1"/>
      <c r="F25" s="1"/>
      <c r="G25" s="1"/>
    </row>
  </sheetData>
  <printOptions/>
  <pageMargins left="1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Tanager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Kunkel</dc:creator>
  <cp:keywords/>
  <dc:description/>
  <cp:lastModifiedBy>Gregory Kunkel</cp:lastModifiedBy>
  <dcterms:created xsi:type="dcterms:W3CDTF">2006-03-15T23:44:42Z</dcterms:created>
  <cp:category/>
  <cp:version/>
  <cp:contentType/>
  <cp:contentStatus/>
</cp:coreProperties>
</file>